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475" windowHeight="82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<sst xmlns="http://schemas.openxmlformats.org/spreadsheetml/2006/main" count="39" uniqueCount="31">
  <si>
    <t>Объекты выполнения работ</t>
  </si>
  <si>
    <t>Виды работ</t>
  </si>
  <si>
    <t>Един. Измер</t>
  </si>
  <si>
    <t>Объемы работ за год</t>
  </si>
  <si>
    <t>шт.</t>
  </si>
  <si>
    <t>Восстановление остекления</t>
  </si>
  <si>
    <t>м2</t>
  </si>
  <si>
    <t>Замена трубопроводов Dy=32мм п/п</t>
  </si>
  <si>
    <t>мп</t>
  </si>
  <si>
    <t>Dy=20мм п/п</t>
  </si>
  <si>
    <t>Замена запорной арматуры Dy=100</t>
  </si>
  <si>
    <t>шт</t>
  </si>
  <si>
    <t>Замеры сопротивления изоляции.</t>
  </si>
  <si>
    <t>1 дом</t>
  </si>
  <si>
    <t>замена кабеля АВВГ 2*2,5</t>
  </si>
  <si>
    <t>м.п</t>
  </si>
  <si>
    <t>ул.Юбилейная,3</t>
  </si>
  <si>
    <t>План текущего ремонта 2019г.</t>
  </si>
  <si>
    <t xml:space="preserve"> Стены и фасады</t>
  </si>
  <si>
    <t>Ремонт штукатурки</t>
  </si>
  <si>
    <t>покраска дверей</t>
  </si>
  <si>
    <t xml:space="preserve"> Крыши</t>
  </si>
  <si>
    <t>Огнезащитная обработка стропильной системы</t>
  </si>
  <si>
    <t xml:space="preserve">Ремонт кровли (мягкая)      </t>
  </si>
  <si>
    <t xml:space="preserve"> Оконные и дверные заполнения</t>
  </si>
  <si>
    <t>9. Водопровод канализация, горячее водоснабжение</t>
  </si>
  <si>
    <t>Dy=20 мм</t>
  </si>
  <si>
    <t>Установка датчика погр</t>
  </si>
  <si>
    <t>Электроснабжение электротехнические устройства</t>
  </si>
  <si>
    <t>Светильники РКУ</t>
  </si>
  <si>
    <t>замена выключателей,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</si>
</sst>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</numFmts>
  <fonts count="38">
    <font>
      <sz val="10"/>
      <name val="Arial Cyr"/>
      <family val="0"/>
    </font>
    <font>
      <sz val="12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2" fontId="3" fillId="0" borderId="10" xfId="0" applyNumberFormat="1" applyFont="1" applyFill="1" applyBorder="1" applyAlignment="1" applyProtection="1">
      <alignment horizontal="right" vertical="top"/>
      <protection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right" vertical="top"/>
      <protection/>
    </xf>
    <xf numFmtId="0" fontId="3" fillId="0" borderId="10" xfId="0" applyNumberFormat="1" applyFont="1" applyFill="1" applyBorder="1" applyAlignment="1" applyProtection="1">
      <alignment horizontal="right" vertical="top"/>
      <protection/>
    </xf>
    <xf numFmtId="0" fontId="1" fillId="0" borderId="11" xfId="0" applyNumberFormat="1" applyFont="1" applyFill="1" applyBorder="1" applyAlignment="1" applyProtection="1">
      <alignment horizontal="left" vertical="top" wrapText="1" indent="1"/>
      <protection/>
    </xf>
    <xf numFmtId="0" fontId="1" fillId="0" borderId="10" xfId="0" applyNumberFormat="1" applyFont="1" applyFill="1" applyBorder="1" applyAlignment="1" applyProtection="1">
      <alignment horizontal="left" vertical="top" indent="12"/>
      <protection/>
    </xf>
    <xf numFmtId="0" fontId="1" fillId="0" borderId="10" xfId="0" applyNumberFormat="1" applyFont="1" applyFill="1" applyBorder="1" applyAlignment="1" applyProtection="1">
      <alignment horizontal="left" vertical="top" indent="14"/>
      <protection/>
    </xf>
    <xf numFmtId="3" fontId="3" fillId="0" borderId="0" xfId="0" applyNumberFormat="1" applyFont="1" applyFill="1" applyBorder="1" applyAlignment="1" applyProtection="1">
      <alignment vertical="top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center" vertical="top"/>
      <protection/>
    </xf>
    <xf numFmtId="0" fontId="1" fillId="0" borderId="12" xfId="0" applyNumberFormat="1" applyFont="1" applyFill="1" applyBorder="1" applyAlignment="1" applyProtection="1">
      <alignment horizontal="center" vertical="top"/>
      <protection/>
    </xf>
    <xf numFmtId="0" fontId="1" fillId="0" borderId="11" xfId="0" applyNumberFormat="1" applyFont="1" applyFill="1" applyBorder="1" applyAlignment="1" applyProtection="1">
      <alignment horizontal="left" vertical="top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/>
      <protection/>
    </xf>
    <xf numFmtId="0" fontId="1" fillId="0" borderId="10" xfId="0" applyNumberFormat="1" applyFont="1" applyFill="1" applyBorder="1" applyAlignment="1" applyProtection="1">
      <alignment vertical="top"/>
      <protection/>
    </xf>
    <xf numFmtId="1" fontId="1" fillId="0" borderId="10" xfId="0" applyNumberFormat="1" applyFont="1" applyFill="1" applyBorder="1" applyAlignment="1" applyProtection="1">
      <alignment horizontal="center" vertical="top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A1" sqref="A1:IV16384"/>
    </sheetView>
  </sheetViews>
  <sheetFormatPr defaultColWidth="9.00390625" defaultRowHeight="12.75"/>
  <cols>
    <col min="1" max="1" width="22.25390625" style="3" customWidth="1"/>
    <col min="2" max="2" width="35.25390625" style="3" customWidth="1"/>
    <col min="3" max="3" width="7.875" style="3" customWidth="1"/>
    <col min="4" max="4" width="9.125" style="11" customWidth="1"/>
    <col min="5" max="5" width="12.75390625" style="3" customWidth="1"/>
    <col min="6" max="16384" width="9.125" style="3" customWidth="1"/>
  </cols>
  <sheetData>
    <row r="1" spans="1:5" ht="18.75" customHeight="1">
      <c r="A1" s="1"/>
      <c r="B1" s="1" t="s">
        <v>16</v>
      </c>
      <c r="C1" s="1"/>
      <c r="D1" s="2"/>
      <c r="E1" s="1"/>
    </row>
    <row r="2" spans="1:5" ht="15.75" customHeight="1">
      <c r="A2" s="1"/>
      <c r="B2" s="4" t="s">
        <v>17</v>
      </c>
      <c r="C2" s="1"/>
      <c r="D2" s="2"/>
      <c r="E2" s="1"/>
    </row>
    <row r="3" spans="1:5" ht="8.25" customHeight="1">
      <c r="A3" s="1"/>
      <c r="B3" s="1"/>
      <c r="C3" s="1"/>
      <c r="D3" s="2"/>
      <c r="E3" s="1"/>
    </row>
    <row r="4" spans="1:5" ht="30" customHeight="1">
      <c r="A4" s="5" t="s">
        <v>0</v>
      </c>
      <c r="B4" s="6" t="s">
        <v>1</v>
      </c>
      <c r="C4" s="5" t="s">
        <v>2</v>
      </c>
      <c r="D4" s="5" t="s">
        <v>3</v>
      </c>
      <c r="E4" s="7"/>
    </row>
    <row r="5" spans="1:5" ht="18.75" customHeight="1">
      <c r="A5" s="21" t="s">
        <v>18</v>
      </c>
      <c r="B5" s="10" t="s">
        <v>19</v>
      </c>
      <c r="C5" s="6" t="s">
        <v>6</v>
      </c>
      <c r="D5" s="8"/>
      <c r="E5" s="13">
        <f>405.85*D5</f>
        <v>0</v>
      </c>
    </row>
    <row r="6" spans="1:5" ht="21" customHeight="1">
      <c r="A6" s="22"/>
      <c r="B6" s="10" t="s">
        <v>20</v>
      </c>
      <c r="C6" s="6" t="s">
        <v>6</v>
      </c>
      <c r="D6" s="8">
        <f>2*4</f>
        <v>8</v>
      </c>
      <c r="E6" s="13">
        <f>335.12*D6</f>
        <v>2680.96</v>
      </c>
    </row>
    <row r="7" spans="1:5" ht="18" customHeight="1">
      <c r="A7" s="23" t="s">
        <v>21</v>
      </c>
      <c r="B7" s="24" t="s">
        <v>22</v>
      </c>
      <c r="C7" s="6" t="s">
        <v>6</v>
      </c>
      <c r="D7" s="8"/>
      <c r="E7" s="12">
        <f>4.8*D7</f>
        <v>0</v>
      </c>
    </row>
    <row r="8" spans="1:5" ht="21" customHeight="1">
      <c r="A8" s="25"/>
      <c r="B8" s="24" t="s">
        <v>23</v>
      </c>
      <c r="C8" s="6" t="s">
        <v>6</v>
      </c>
      <c r="D8" s="8">
        <v>30</v>
      </c>
      <c r="E8" s="13">
        <f>731.31*D8</f>
        <v>21939.3</v>
      </c>
    </row>
    <row r="9" spans="1:5" ht="19.5" customHeight="1">
      <c r="A9" s="14" t="s">
        <v>24</v>
      </c>
      <c r="B9" s="10" t="s">
        <v>5</v>
      </c>
      <c r="C9" s="6" t="s">
        <v>6</v>
      </c>
      <c r="D9" s="8">
        <v>4</v>
      </c>
      <c r="E9" s="13">
        <f>789.55*D9</f>
        <v>3158.2</v>
      </c>
    </row>
    <row r="10" spans="1:5" ht="17.25" customHeight="1">
      <c r="A10" s="18" t="s">
        <v>25</v>
      </c>
      <c r="B10" s="10" t="s">
        <v>7</v>
      </c>
      <c r="C10" s="6" t="s">
        <v>8</v>
      </c>
      <c r="D10" s="8">
        <f>2</f>
        <v>2</v>
      </c>
      <c r="E10" s="13">
        <f>489.65*D10</f>
        <v>979.3</v>
      </c>
    </row>
    <row r="11" spans="1:5" ht="18" customHeight="1">
      <c r="A11" s="19"/>
      <c r="B11" s="15" t="s">
        <v>9</v>
      </c>
      <c r="C11" s="6" t="s">
        <v>8</v>
      </c>
      <c r="D11" s="8">
        <f>2+2</f>
        <v>4</v>
      </c>
      <c r="E11" s="13">
        <f>756.94*D11</f>
        <v>3027.76</v>
      </c>
    </row>
    <row r="12" spans="1:5" ht="16.5" customHeight="1">
      <c r="A12" s="19"/>
      <c r="B12" s="10" t="s">
        <v>10</v>
      </c>
      <c r="C12" s="6" t="s">
        <v>4</v>
      </c>
      <c r="D12" s="8"/>
      <c r="E12" s="13">
        <f>4670.09*D12</f>
        <v>0</v>
      </c>
    </row>
    <row r="13" spans="1:5" ht="24" customHeight="1">
      <c r="A13" s="19"/>
      <c r="B13" s="16" t="s">
        <v>26</v>
      </c>
      <c r="C13" s="6" t="s">
        <v>11</v>
      </c>
      <c r="D13" s="8">
        <f>1+1</f>
        <v>2</v>
      </c>
      <c r="E13" s="13">
        <f>305.33*D13</f>
        <v>610.66</v>
      </c>
    </row>
    <row r="14" spans="1:5" ht="15.75">
      <c r="A14" s="19"/>
      <c r="B14" s="10" t="s">
        <v>27</v>
      </c>
      <c r="C14" s="6" t="s">
        <v>11</v>
      </c>
      <c r="D14" s="8">
        <v>1</v>
      </c>
      <c r="E14" s="13">
        <f>211.65*D14+4919</f>
        <v>5130.65</v>
      </c>
    </row>
    <row r="15" spans="1:5" ht="15.75">
      <c r="A15" s="18" t="s">
        <v>28</v>
      </c>
      <c r="B15" s="10" t="s">
        <v>12</v>
      </c>
      <c r="C15" s="6" t="s">
        <v>13</v>
      </c>
      <c r="D15" s="8"/>
      <c r="E15" s="12"/>
    </row>
    <row r="16" spans="1:5" ht="15.75" customHeight="1">
      <c r="A16" s="19"/>
      <c r="B16" s="26" t="s">
        <v>29</v>
      </c>
      <c r="C16" s="6" t="s">
        <v>11</v>
      </c>
      <c r="D16" s="8"/>
      <c r="E16" s="13">
        <f>3384.95*D16</f>
        <v>0</v>
      </c>
    </row>
    <row r="17" spans="1:5" ht="17.25" customHeight="1">
      <c r="A17" s="19"/>
      <c r="B17" s="10" t="s">
        <v>30</v>
      </c>
      <c r="C17" s="6" t="s">
        <v>11</v>
      </c>
      <c r="D17" s="8">
        <v>2</v>
      </c>
      <c r="E17" s="13">
        <f>92.12*D17</f>
        <v>184.24</v>
      </c>
    </row>
    <row r="18" spans="1:5" ht="17.25" customHeight="1">
      <c r="A18" s="20"/>
      <c r="B18" s="10" t="s">
        <v>14</v>
      </c>
      <c r="C18" s="6" t="s">
        <v>15</v>
      </c>
      <c r="D18" s="27">
        <v>4.043</v>
      </c>
      <c r="E18" s="9">
        <f>258.31*D18</f>
        <v>1044.34733</v>
      </c>
    </row>
    <row r="19" spans="1:5" ht="18" customHeight="1">
      <c r="A19" s="1"/>
      <c r="B19" s="1"/>
      <c r="C19" s="1"/>
      <c r="D19" s="2"/>
      <c r="E19" s="17">
        <f>SUM(E5:E18)</f>
        <v>38755.41732999999</v>
      </c>
    </row>
  </sheetData>
  <sheetProtection/>
  <mergeCells count="4">
    <mergeCell ref="A15:A18"/>
    <mergeCell ref="A5:A6"/>
    <mergeCell ref="A7:A8"/>
    <mergeCell ref="A10:A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ПЭО</dc:creator>
  <cp:keywords/>
  <dc:description/>
  <cp:lastModifiedBy>ПЭО</cp:lastModifiedBy>
  <cp:lastPrinted>2014-12-25T05:06:51Z</cp:lastPrinted>
  <dcterms:created xsi:type="dcterms:W3CDTF">2014-12-22T11:43:51Z</dcterms:created>
  <dcterms:modified xsi:type="dcterms:W3CDTF">2019-06-19T05:06:46Z</dcterms:modified>
  <cp:category/>
  <cp:version/>
  <cp:contentType/>
  <cp:contentStatus/>
</cp:coreProperties>
</file>